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gerl\Dropbox\"/>
    </mc:Choice>
  </mc:AlternateContent>
  <workbookProtection lockStructure="1"/>
  <bookViews>
    <workbookView xWindow="480" yWindow="315" windowWidth="24555" windowHeight="12015"/>
  </bookViews>
  <sheets>
    <sheet name="Tabelle1" sheetId="1" r:id="rId1"/>
  </sheets>
  <definedNames>
    <definedName name="_xlnm.Print_Area" localSheetId="0">Tabelle1!$A$1:$F$17</definedName>
  </definedNames>
  <calcPr calcId="152511"/>
  <customWorkbookViews>
    <customWorkbookView name="Magerl, Markus - Persönliche Ansicht" guid="{6EDED0FA-0A0D-4424-893F-9B0A4A3C0C2B}" mergeInterval="0" personalView="1" maximized="1" windowWidth="1680" windowHeight="827" activeSheetId="1"/>
  </customWorkbookViews>
</workbook>
</file>

<file path=xl/calcChain.xml><?xml version="1.0" encoding="utf-8"?>
<calcChain xmlns="http://schemas.openxmlformats.org/spreadsheetml/2006/main">
  <c r="F2" i="1" l="1"/>
  <c r="N6" i="1" l="1"/>
  <c r="O6" i="1" s="1"/>
  <c r="M13" i="1"/>
  <c r="L13" i="1"/>
  <c r="K13" i="1"/>
  <c r="J13" i="1"/>
  <c r="C3" i="1" l="1"/>
  <c r="C16" i="1" l="1"/>
  <c r="C15" i="1"/>
  <c r="B14" i="1"/>
  <c r="H6" i="1"/>
  <c r="N8" i="1" l="1"/>
  <c r="O8" i="1" s="1"/>
  <c r="N10" i="1"/>
  <c r="O10" i="1" s="1"/>
  <c r="N12" i="1"/>
  <c r="O12" i="1" s="1"/>
  <c r="O13" i="1" l="1"/>
  <c r="H12" i="1"/>
  <c r="G12" i="1"/>
  <c r="H10" i="1"/>
  <c r="G10" i="1"/>
  <c r="H8" i="1"/>
  <c r="G8" i="1"/>
  <c r="G6" i="1"/>
</calcChain>
</file>

<file path=xl/sharedStrings.xml><?xml version="1.0" encoding="utf-8"?>
<sst xmlns="http://schemas.openxmlformats.org/spreadsheetml/2006/main" count="33" uniqueCount="25">
  <si>
    <t>selten</t>
  </si>
  <si>
    <t>gelegentlich</t>
  </si>
  <si>
    <t>oft</t>
  </si>
  <si>
    <t>sehr oft</t>
  </si>
  <si>
    <t>Frage 1</t>
  </si>
  <si>
    <t>Frage 2</t>
  </si>
  <si>
    <t>Frage 3</t>
  </si>
  <si>
    <t>Frage 4</t>
  </si>
  <si>
    <t>sehr stark</t>
  </si>
  <si>
    <t>stark</t>
  </si>
  <si>
    <t>wenig</t>
  </si>
  <si>
    <t>gar nicht</t>
  </si>
  <si>
    <t>mittelmäßig</t>
  </si>
  <si>
    <t>kaum</t>
  </si>
  <si>
    <t>gut</t>
  </si>
  <si>
    <t>sehr gut</t>
  </si>
  <si>
    <t>UCT</t>
  </si>
  <si>
    <t>Name:</t>
  </si>
  <si>
    <t>Datum:</t>
  </si>
  <si>
    <t>Geburtsdatum:</t>
  </si>
  <si>
    <t>kontrolliert war.</t>
  </si>
  <si>
    <t xml:space="preserve"> zeigt an, dass die Urtikaria in den letzten vier Wochen</t>
  </si>
  <si>
    <t>Ein UCT Wert von</t>
  </si>
  <si>
    <t xml:space="preserve">mit sehr hoher Wahrscheinlichkeit </t>
  </si>
  <si>
    <t xml:space="preserve">Eine Optimierung der Therapie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</si>
</sst>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60"/>
      <color theme="1"/>
      <name val="Calibri"/>
      <family val="2"/>
      <scheme val="minor"/>
    </font>
    <font>
      <sz val="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5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7" fillId="2" borderId="0" xfId="0" applyNumberFormat="1" applyFont="1" applyFill="1" applyProtection="1">
      <protection hidden="1"/>
    </xf>
    <xf numFmtId="164" fontId="7" fillId="2" borderId="0" xfId="0" applyNumberFormat="1" applyFont="1" applyFill="1" applyProtection="1">
      <protection hidden="1"/>
    </xf>
    <xf numFmtId="9" fontId="5" fillId="2" borderId="0" xfId="1" applyFont="1" applyFill="1" applyAlignment="1" applyProtection="1">
      <alignment horizontal="center"/>
      <protection hidden="1"/>
    </xf>
    <xf numFmtId="9" fontId="6" fillId="2" borderId="0" xfId="1" applyFont="1" applyFill="1" applyAlignment="1" applyProtection="1">
      <alignment horizontal="center"/>
      <protection hidden="1"/>
    </xf>
    <xf numFmtId="0" fontId="7" fillId="2" borderId="0" xfId="0" applyFont="1" applyFill="1" applyProtection="1">
      <protection locked="0"/>
    </xf>
    <xf numFmtId="1" fontId="7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 hidden="1"/>
    </xf>
    <xf numFmtId="0" fontId="5" fillId="2" borderId="0" xfId="0" applyNumberFormat="1" applyFont="1" applyFill="1" applyProtection="1">
      <protection hidden="1"/>
    </xf>
    <xf numFmtId="14" fontId="5" fillId="2" borderId="0" xfId="0" applyNumberFormat="1" applyFont="1" applyFill="1" applyBorder="1" applyProtection="1">
      <protection locked="0"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left"/>
      <protection locked="0" hidden="1"/>
    </xf>
    <xf numFmtId="0" fontId="5" fillId="2" borderId="10" xfId="0" applyFont="1" applyFill="1" applyBorder="1" applyAlignment="1" applyProtection="1">
      <alignment horizontal="left"/>
      <protection locked="0" hidden="1"/>
    </xf>
    <xf numFmtId="0" fontId="5" fillId="2" borderId="9" xfId="0" applyFont="1" applyFill="1" applyBorder="1" applyAlignment="1" applyProtection="1">
      <alignment horizontal="left"/>
      <protection locked="0"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/>
      <protection hidden="1"/>
    </xf>
  </cellXfs>
  <cellStyles count="2">
    <cellStyle name="Prozent" xfId="1" builtinId="5"/>
    <cellStyle name="Standard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I$6" lockText="1" noThreeD="1"/>
</file>

<file path=xl/ctrlProps/ctrlProp10.xml><?xml version="1.0" encoding="utf-8"?>
<formControlPr xmlns="http://schemas.microsoft.com/office/spreadsheetml/2009/9/main" objectType="CheckBox" fmlaLink="$M$8" lockText="1" noThreeD="1"/>
</file>

<file path=xl/ctrlProps/ctrlProp11.xml><?xml version="1.0" encoding="utf-8"?>
<formControlPr xmlns="http://schemas.microsoft.com/office/spreadsheetml/2009/9/main" objectType="CheckBox" fmlaLink="$I$10" lockText="1" noThreeD="1"/>
</file>

<file path=xl/ctrlProps/ctrlProp12.xml><?xml version="1.0" encoding="utf-8"?>
<formControlPr xmlns="http://schemas.microsoft.com/office/spreadsheetml/2009/9/main" objectType="CheckBox" fmlaLink="$J$10" lockText="1" noThreeD="1"/>
</file>

<file path=xl/ctrlProps/ctrlProp13.xml><?xml version="1.0" encoding="utf-8"?>
<formControlPr xmlns="http://schemas.microsoft.com/office/spreadsheetml/2009/9/main" objectType="CheckBox" fmlaLink="$K$10" lockText="1" noThreeD="1"/>
</file>

<file path=xl/ctrlProps/ctrlProp14.xml><?xml version="1.0" encoding="utf-8"?>
<formControlPr xmlns="http://schemas.microsoft.com/office/spreadsheetml/2009/9/main" objectType="CheckBox" fmlaLink="$L$10" lockText="1" noThreeD="1"/>
</file>

<file path=xl/ctrlProps/ctrlProp15.xml><?xml version="1.0" encoding="utf-8"?>
<formControlPr xmlns="http://schemas.microsoft.com/office/spreadsheetml/2009/9/main" objectType="CheckBox" fmlaLink="$M$10" lockText="1" noThreeD="1"/>
</file>

<file path=xl/ctrlProps/ctrlProp16.xml><?xml version="1.0" encoding="utf-8"?>
<formControlPr xmlns="http://schemas.microsoft.com/office/spreadsheetml/2009/9/main" objectType="CheckBox" fmlaLink="$I$12" lockText="1" noThreeD="1"/>
</file>

<file path=xl/ctrlProps/ctrlProp17.xml><?xml version="1.0" encoding="utf-8"?>
<formControlPr xmlns="http://schemas.microsoft.com/office/spreadsheetml/2009/9/main" objectType="CheckBox" fmlaLink="$J$12" lockText="1" noThreeD="1"/>
</file>

<file path=xl/ctrlProps/ctrlProp18.xml><?xml version="1.0" encoding="utf-8"?>
<formControlPr xmlns="http://schemas.microsoft.com/office/spreadsheetml/2009/9/main" objectType="CheckBox" fmlaLink="$K$12" lockText="1" noThreeD="1"/>
</file>

<file path=xl/ctrlProps/ctrlProp19.xml><?xml version="1.0" encoding="utf-8"?>
<formControlPr xmlns="http://schemas.microsoft.com/office/spreadsheetml/2009/9/main" objectType="CheckBox" fmlaLink="$L$12" lockText="1" noThreeD="1"/>
</file>

<file path=xl/ctrlProps/ctrlProp2.xml><?xml version="1.0" encoding="utf-8"?>
<formControlPr xmlns="http://schemas.microsoft.com/office/spreadsheetml/2009/9/main" objectType="CheckBox" fmlaLink="$J$6" lockText="1" noThreeD="1"/>
</file>

<file path=xl/ctrlProps/ctrlProp20.xml><?xml version="1.0" encoding="utf-8"?>
<formControlPr xmlns="http://schemas.microsoft.com/office/spreadsheetml/2009/9/main" objectType="CheckBox" fmlaLink="$M$12" lockText="1" noThreeD="1"/>
</file>

<file path=xl/ctrlProps/ctrlProp3.xml><?xml version="1.0" encoding="utf-8"?>
<formControlPr xmlns="http://schemas.microsoft.com/office/spreadsheetml/2009/9/main" objectType="CheckBox" fmlaLink="$K$6" lockText="1" noThreeD="1"/>
</file>

<file path=xl/ctrlProps/ctrlProp4.xml><?xml version="1.0" encoding="utf-8"?>
<formControlPr xmlns="http://schemas.microsoft.com/office/spreadsheetml/2009/9/main" objectType="CheckBox" fmlaLink="$L$6" lockText="1" noThreeD="1"/>
</file>

<file path=xl/ctrlProps/ctrlProp5.xml><?xml version="1.0" encoding="utf-8"?>
<formControlPr xmlns="http://schemas.microsoft.com/office/spreadsheetml/2009/9/main" objectType="CheckBox" fmlaLink="$M$6" lockText="1" noThreeD="1"/>
</file>

<file path=xl/ctrlProps/ctrlProp6.xml><?xml version="1.0" encoding="utf-8"?>
<formControlPr xmlns="http://schemas.microsoft.com/office/spreadsheetml/2009/9/main" objectType="CheckBox" fmlaLink="$I$8" lockText="1" noThreeD="1"/>
</file>

<file path=xl/ctrlProps/ctrlProp7.xml><?xml version="1.0" encoding="utf-8"?>
<formControlPr xmlns="http://schemas.microsoft.com/office/spreadsheetml/2009/9/main" objectType="CheckBox" fmlaLink="$J$8" lockText="1" noThreeD="1"/>
</file>

<file path=xl/ctrlProps/ctrlProp8.xml><?xml version="1.0" encoding="utf-8"?>
<formControlPr xmlns="http://schemas.microsoft.com/office/spreadsheetml/2009/9/main" objectType="CheckBox" fmlaLink="$K$8" lockText="1" noThreeD="1"/>
</file>

<file path=xl/ctrlProps/ctrlProp9.xml><?xml version="1.0" encoding="utf-8"?>
<formControlPr xmlns="http://schemas.microsoft.com/office/spreadsheetml/2009/9/main" objectType="CheckBox" fmlaLink="$L$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</xdr:row>
          <xdr:rowOff>171450</xdr:rowOff>
        </xdr:from>
        <xdr:to>
          <xdr:col>1</xdr:col>
          <xdr:colOff>590550</xdr:colOff>
          <xdr:row>6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4</xdr:row>
          <xdr:rowOff>171450</xdr:rowOff>
        </xdr:from>
        <xdr:to>
          <xdr:col>2</xdr:col>
          <xdr:colOff>638175</xdr:colOff>
          <xdr:row>6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</xdr:row>
          <xdr:rowOff>171450</xdr:rowOff>
        </xdr:from>
        <xdr:to>
          <xdr:col>3</xdr:col>
          <xdr:colOff>581025</xdr:colOff>
          <xdr:row>6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4</xdr:row>
          <xdr:rowOff>171450</xdr:rowOff>
        </xdr:from>
        <xdr:to>
          <xdr:col>4</xdr:col>
          <xdr:colOff>571500</xdr:colOff>
          <xdr:row>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</xdr:row>
          <xdr:rowOff>171450</xdr:rowOff>
        </xdr:from>
        <xdr:to>
          <xdr:col>5</xdr:col>
          <xdr:colOff>600075</xdr:colOff>
          <xdr:row>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6</xdr:row>
          <xdr:rowOff>180975</xdr:rowOff>
        </xdr:from>
        <xdr:to>
          <xdr:col>1</xdr:col>
          <xdr:colOff>590550</xdr:colOff>
          <xdr:row>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6</xdr:row>
          <xdr:rowOff>180975</xdr:rowOff>
        </xdr:from>
        <xdr:to>
          <xdr:col>2</xdr:col>
          <xdr:colOff>638175</xdr:colOff>
          <xdr:row>8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6</xdr:row>
          <xdr:rowOff>180975</xdr:rowOff>
        </xdr:from>
        <xdr:to>
          <xdr:col>3</xdr:col>
          <xdr:colOff>581025</xdr:colOff>
          <xdr:row>8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6</xdr:row>
          <xdr:rowOff>180975</xdr:rowOff>
        </xdr:from>
        <xdr:to>
          <xdr:col>4</xdr:col>
          <xdr:colOff>571500</xdr:colOff>
          <xdr:row>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6</xdr:row>
          <xdr:rowOff>180975</xdr:rowOff>
        </xdr:from>
        <xdr:to>
          <xdr:col>5</xdr:col>
          <xdr:colOff>600075</xdr:colOff>
          <xdr:row>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8</xdr:row>
          <xdr:rowOff>180975</xdr:rowOff>
        </xdr:from>
        <xdr:to>
          <xdr:col>1</xdr:col>
          <xdr:colOff>590550</xdr:colOff>
          <xdr:row>10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8</xdr:row>
          <xdr:rowOff>180975</xdr:rowOff>
        </xdr:from>
        <xdr:to>
          <xdr:col>2</xdr:col>
          <xdr:colOff>638175</xdr:colOff>
          <xdr:row>10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8</xdr:row>
          <xdr:rowOff>180975</xdr:rowOff>
        </xdr:from>
        <xdr:to>
          <xdr:col>3</xdr:col>
          <xdr:colOff>581025</xdr:colOff>
          <xdr:row>10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8</xdr:row>
          <xdr:rowOff>180975</xdr:rowOff>
        </xdr:from>
        <xdr:to>
          <xdr:col>4</xdr:col>
          <xdr:colOff>571500</xdr:colOff>
          <xdr:row>10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8</xdr:row>
          <xdr:rowOff>180975</xdr:rowOff>
        </xdr:from>
        <xdr:to>
          <xdr:col>5</xdr:col>
          <xdr:colOff>600075</xdr:colOff>
          <xdr:row>10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10</xdr:row>
          <xdr:rowOff>171450</xdr:rowOff>
        </xdr:from>
        <xdr:to>
          <xdr:col>1</xdr:col>
          <xdr:colOff>590550</xdr:colOff>
          <xdr:row>12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333375</xdr:colOff>
          <xdr:row>10</xdr:row>
          <xdr:rowOff>180975</xdr:rowOff>
        </xdr:from>
        <xdr:to>
          <xdr:col>2</xdr:col>
          <xdr:colOff>638175</xdr:colOff>
          <xdr:row>12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10</xdr:row>
          <xdr:rowOff>180975</xdr:rowOff>
        </xdr:from>
        <xdr:to>
          <xdr:col>3</xdr:col>
          <xdr:colOff>581025</xdr:colOff>
          <xdr:row>12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10</xdr:row>
          <xdr:rowOff>180975</xdr:rowOff>
        </xdr:from>
        <xdr:to>
          <xdr:col>4</xdr:col>
          <xdr:colOff>571500</xdr:colOff>
          <xdr:row>12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10</xdr:row>
          <xdr:rowOff>180975</xdr:rowOff>
        </xdr:from>
        <xdr:to>
          <xdr:col>5</xdr:col>
          <xdr:colOff>600075</xdr:colOff>
          <xdr:row>12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72029</xdr:colOff>
      <xdr:row>2</xdr:row>
      <xdr:rowOff>621467</xdr:rowOff>
    </xdr:from>
    <xdr:ext cx="1343829" cy="374141"/>
    <xdr:sp macro="" textlink="">
      <xdr:nvSpPr>
        <xdr:cNvPr id="3" name="Textfeld 2"/>
        <xdr:cNvSpPr txBox="1"/>
      </xdr:nvSpPr>
      <xdr:spPr>
        <a:xfrm>
          <a:off x="72029" y="1025327"/>
          <a:ext cx="1343829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800"/>
            <a:t>analysis tool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S31"/>
  <sheetViews>
    <sheetView tabSelected="1" zoomScale="130" zoomScaleNormal="130" workbookViewId="0">
      <selection activeCell="A2" sqref="A2:C2"/>
    </sheetView>
  </sheetViews>
  <sheetFormatPr baseColWidth="10" defaultRowHeight="15" x14ac:dyDescent="0.25"/>
  <cols>
    <col min="1" max="1" width="18.42578125" style="2" customWidth="1"/>
    <col min="2" max="2" width="13.85546875" style="2" customWidth="1"/>
    <col min="3" max="3" width="16" style="2" customWidth="1"/>
    <col min="4" max="6" width="12.7109375" style="2" customWidth="1"/>
    <col min="7" max="7" width="3.5703125" style="2" customWidth="1"/>
    <col min="8" max="8" width="15.5703125" style="2" customWidth="1"/>
    <col min="9" max="15" width="15.5703125" style="2" hidden="1" customWidth="1"/>
    <col min="16" max="16384" width="11.42578125" style="2"/>
  </cols>
  <sheetData>
    <row r="1" spans="1:19" ht="15.75" thickBot="1" x14ac:dyDescent="0.3">
      <c r="A1" s="1" t="s">
        <v>17</v>
      </c>
      <c r="B1" s="1"/>
      <c r="D1" s="1" t="s">
        <v>19</v>
      </c>
      <c r="E1" s="1"/>
      <c r="F1" s="1" t="s">
        <v>18</v>
      </c>
    </row>
    <row r="2" spans="1:19" ht="15.75" thickBot="1" x14ac:dyDescent="0.3">
      <c r="A2" s="25"/>
      <c r="B2" s="26"/>
      <c r="C2" s="27"/>
      <c r="D2" s="20"/>
      <c r="F2" s="22">
        <f ca="1">TODAY()</f>
        <v>42390</v>
      </c>
    </row>
    <row r="3" spans="1:19" ht="72" customHeight="1" x14ac:dyDescent="1.1000000000000001">
      <c r="A3" s="3" t="s">
        <v>16</v>
      </c>
      <c r="B3" s="4"/>
      <c r="C3" s="31">
        <f>SUM(J13:M13)</f>
        <v>0</v>
      </c>
      <c r="D3" s="3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ht="13.5" customHeight="1" thickBot="1" x14ac:dyDescent="0.3">
      <c r="H4" s="1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 x14ac:dyDescent="0.25">
      <c r="A5" s="28" t="s">
        <v>4</v>
      </c>
      <c r="B5" s="7" t="s">
        <v>8</v>
      </c>
      <c r="C5" s="7" t="s">
        <v>9</v>
      </c>
      <c r="D5" s="7" t="s">
        <v>12</v>
      </c>
      <c r="E5" s="7" t="s">
        <v>10</v>
      </c>
      <c r="F5" s="8" t="s">
        <v>11</v>
      </c>
      <c r="G5" s="9"/>
      <c r="H5" s="1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15.75" thickBot="1" x14ac:dyDescent="0.3">
      <c r="A6" s="29"/>
      <c r="B6" s="23"/>
      <c r="C6" s="23"/>
      <c r="D6" s="23"/>
      <c r="E6" s="23"/>
      <c r="F6" s="24"/>
      <c r="G6" s="2">
        <f>N6</f>
        <v>0</v>
      </c>
      <c r="H6" s="1" t="str">
        <f>IF(N6&gt;1,"Pro Frage nur eine Antwort!","")</f>
        <v/>
      </c>
      <c r="I6" s="17" t="b">
        <v>0</v>
      </c>
      <c r="J6" s="17" t="b">
        <v>0</v>
      </c>
      <c r="K6" s="17" t="b">
        <v>0</v>
      </c>
      <c r="L6" s="17" t="b">
        <v>0</v>
      </c>
      <c r="M6" s="17" t="b">
        <v>0</v>
      </c>
      <c r="N6" s="18">
        <f>COUNTIF(I6:M6,TRUE)</f>
        <v>0</v>
      </c>
      <c r="O6" s="19" t="b">
        <f>IF(N6&lt;&gt;1,FALSE,TRUE)</f>
        <v>0</v>
      </c>
      <c r="P6" s="5"/>
      <c r="Q6" s="5"/>
      <c r="R6" s="5"/>
      <c r="S6" s="5"/>
    </row>
    <row r="7" spans="1:19" x14ac:dyDescent="0.25">
      <c r="A7" s="28" t="s">
        <v>5</v>
      </c>
      <c r="B7" s="7" t="s">
        <v>8</v>
      </c>
      <c r="C7" s="7" t="s">
        <v>9</v>
      </c>
      <c r="D7" s="7" t="s">
        <v>12</v>
      </c>
      <c r="E7" s="7" t="s">
        <v>10</v>
      </c>
      <c r="F7" s="8" t="s">
        <v>11</v>
      </c>
      <c r="H7" s="1"/>
      <c r="I7" s="17"/>
      <c r="J7" s="17"/>
      <c r="K7" s="17"/>
      <c r="L7" s="17"/>
      <c r="M7" s="17"/>
      <c r="N7" s="18"/>
      <c r="O7" s="19"/>
      <c r="P7" s="5"/>
      <c r="Q7" s="5"/>
      <c r="R7" s="5"/>
      <c r="S7" s="5"/>
    </row>
    <row r="8" spans="1:19" ht="15.75" thickBot="1" x14ac:dyDescent="0.3">
      <c r="A8" s="30"/>
      <c r="B8" s="10"/>
      <c r="C8" s="10"/>
      <c r="D8" s="10"/>
      <c r="E8" s="10"/>
      <c r="F8" s="11"/>
      <c r="G8" s="2">
        <f t="shared" ref="G8:G12" si="0">N8</f>
        <v>0</v>
      </c>
      <c r="H8" s="1" t="str">
        <f t="shared" ref="H8:H12" si="1">IF(N8&gt;1,"Pro Frage nur eine Antwort!","")</f>
        <v/>
      </c>
      <c r="I8" s="17" t="b">
        <v>0</v>
      </c>
      <c r="J8" s="17" t="b">
        <v>0</v>
      </c>
      <c r="K8" s="17" t="b">
        <v>0</v>
      </c>
      <c r="L8" s="17" t="b">
        <v>0</v>
      </c>
      <c r="M8" s="17" t="b">
        <v>0</v>
      </c>
      <c r="N8" s="18">
        <f t="shared" ref="N8:N12" si="2">COUNTIF(I8:M8,TRUE)</f>
        <v>0</v>
      </c>
      <c r="O8" s="19" t="b">
        <f t="shared" ref="O8:O12" si="3">IF(N8&lt;&gt;1,FALSE,TRUE)</f>
        <v>0</v>
      </c>
      <c r="P8" s="5"/>
      <c r="Q8" s="5"/>
      <c r="R8" s="5"/>
      <c r="S8" s="5"/>
    </row>
    <row r="9" spans="1:19" x14ac:dyDescent="0.25">
      <c r="A9" s="28" t="s">
        <v>6</v>
      </c>
      <c r="B9" s="7" t="s">
        <v>3</v>
      </c>
      <c r="C9" s="7" t="s">
        <v>2</v>
      </c>
      <c r="D9" s="7" t="s">
        <v>1</v>
      </c>
      <c r="E9" s="7" t="s">
        <v>0</v>
      </c>
      <c r="F9" s="8" t="s">
        <v>11</v>
      </c>
      <c r="H9" s="1"/>
      <c r="I9" s="17"/>
      <c r="J9" s="17"/>
      <c r="K9" s="17"/>
      <c r="L9" s="17"/>
      <c r="M9" s="17"/>
      <c r="N9" s="18"/>
      <c r="O9" s="19"/>
      <c r="P9" s="5"/>
      <c r="Q9" s="5"/>
      <c r="R9" s="5"/>
      <c r="S9" s="5"/>
    </row>
    <row r="10" spans="1:19" ht="15.75" thickBot="1" x14ac:dyDescent="0.3">
      <c r="A10" s="30"/>
      <c r="B10" s="10"/>
      <c r="C10" s="10"/>
      <c r="D10" s="10"/>
      <c r="E10" s="10"/>
      <c r="F10" s="11"/>
      <c r="G10" s="2">
        <f t="shared" si="0"/>
        <v>0</v>
      </c>
      <c r="H10" s="1" t="str">
        <f t="shared" si="1"/>
        <v/>
      </c>
      <c r="I10" s="17" t="b">
        <v>0</v>
      </c>
      <c r="J10" s="17" t="b">
        <v>0</v>
      </c>
      <c r="K10" s="17" t="b">
        <v>0</v>
      </c>
      <c r="L10" s="17" t="b">
        <v>0</v>
      </c>
      <c r="M10" s="17" t="b">
        <v>0</v>
      </c>
      <c r="N10" s="18">
        <f t="shared" si="2"/>
        <v>0</v>
      </c>
      <c r="O10" s="19" t="b">
        <f t="shared" si="3"/>
        <v>0</v>
      </c>
      <c r="P10" s="5"/>
      <c r="Q10" s="5"/>
      <c r="R10" s="5"/>
      <c r="S10" s="5"/>
    </row>
    <row r="11" spans="1:19" x14ac:dyDescent="0.25">
      <c r="A11" s="28" t="s">
        <v>7</v>
      </c>
      <c r="B11" s="7" t="s">
        <v>11</v>
      </c>
      <c r="C11" s="7" t="s">
        <v>13</v>
      </c>
      <c r="D11" s="7" t="s">
        <v>12</v>
      </c>
      <c r="E11" s="7" t="s">
        <v>14</v>
      </c>
      <c r="F11" s="8" t="s">
        <v>15</v>
      </c>
      <c r="H11" s="1"/>
      <c r="I11" s="17"/>
      <c r="J11" s="17"/>
      <c r="K11" s="17"/>
      <c r="L11" s="17"/>
      <c r="M11" s="17"/>
      <c r="N11" s="18"/>
      <c r="O11" s="19"/>
      <c r="P11" s="5"/>
      <c r="Q11" s="5"/>
      <c r="R11" s="5"/>
      <c r="S11" s="5"/>
    </row>
    <row r="12" spans="1:19" ht="15.75" thickBot="1" x14ac:dyDescent="0.3">
      <c r="A12" s="30"/>
      <c r="B12" s="10"/>
      <c r="C12" s="10"/>
      <c r="D12" s="10"/>
      <c r="E12" s="10"/>
      <c r="F12" s="11"/>
      <c r="G12" s="2">
        <f t="shared" si="0"/>
        <v>0</v>
      </c>
      <c r="H12" s="1" t="str">
        <f t="shared" si="1"/>
        <v/>
      </c>
      <c r="I12" s="17" t="b">
        <v>0</v>
      </c>
      <c r="J12" s="17" t="b">
        <v>0</v>
      </c>
      <c r="K12" s="17" t="b">
        <v>0</v>
      </c>
      <c r="L12" s="17" t="b">
        <v>0</v>
      </c>
      <c r="M12" s="17" t="b">
        <v>0</v>
      </c>
      <c r="N12" s="18">
        <f t="shared" si="2"/>
        <v>0</v>
      </c>
      <c r="O12" s="19" t="b">
        <f t="shared" si="3"/>
        <v>0</v>
      </c>
      <c r="P12" s="5"/>
      <c r="Q12" s="5"/>
      <c r="R12" s="5"/>
      <c r="S12" s="5"/>
    </row>
    <row r="13" spans="1:19" x14ac:dyDescent="0.25">
      <c r="H13" s="1"/>
      <c r="I13" s="17"/>
      <c r="J13" s="17">
        <f>COUNTIF(J6:J12,TRUE)</f>
        <v>0</v>
      </c>
      <c r="K13" s="17">
        <f>COUNTIF(K6:K12,TRUE)*2</f>
        <v>0</v>
      </c>
      <c r="L13" s="17">
        <f>COUNTIF(L6:L12,TRUE)*3</f>
        <v>0</v>
      </c>
      <c r="M13" s="17">
        <f>COUNTIF(M6:M12,TRUE)*4</f>
        <v>0</v>
      </c>
      <c r="N13" s="18"/>
      <c r="O13" s="17" t="b">
        <f>NOT(AND(O6:O12))</f>
        <v>1</v>
      </c>
      <c r="P13" s="5"/>
      <c r="Q13" s="5"/>
      <c r="R13" s="5"/>
      <c r="S13" s="5"/>
    </row>
    <row r="14" spans="1:19" x14ac:dyDescent="0.25">
      <c r="A14" s="5" t="s">
        <v>22</v>
      </c>
      <c r="B14" s="12">
        <f>C3</f>
        <v>0</v>
      </c>
      <c r="C14" s="5" t="s">
        <v>21</v>
      </c>
      <c r="D14" s="5"/>
      <c r="E14" s="5"/>
      <c r="H14" s="1"/>
      <c r="I14" s="13"/>
      <c r="J14" s="13"/>
      <c r="K14" s="13"/>
      <c r="L14" s="13"/>
      <c r="M14" s="13"/>
      <c r="N14" s="14"/>
      <c r="O14" s="6"/>
      <c r="P14" s="5"/>
      <c r="Q14" s="5"/>
      <c r="R14" s="5"/>
      <c r="S14" s="5"/>
    </row>
    <row r="15" spans="1:19" x14ac:dyDescent="0.25">
      <c r="A15" s="5" t="s">
        <v>23</v>
      </c>
      <c r="B15" s="1"/>
      <c r="C15" s="5" t="str">
        <f>IF(C3&gt;11.5,"ausreichend gut","nicht ausreichend")</f>
        <v>nicht ausreichend</v>
      </c>
      <c r="D15" s="5" t="s">
        <v>20</v>
      </c>
      <c r="E15" s="1"/>
      <c r="F15" s="1"/>
      <c r="H15" s="5"/>
      <c r="I15" s="21"/>
      <c r="J15" s="21"/>
      <c r="K15" s="21"/>
      <c r="L15" s="21"/>
      <c r="M15" s="21"/>
      <c r="N15" s="5"/>
      <c r="O15" s="5"/>
      <c r="P15" s="5"/>
      <c r="Q15" s="5"/>
      <c r="R15" s="5"/>
      <c r="S15" s="5"/>
    </row>
    <row r="16" spans="1:19" x14ac:dyDescent="0.25">
      <c r="A16" s="5" t="s">
        <v>24</v>
      </c>
      <c r="B16" s="5"/>
      <c r="C16" s="5" t="str">
        <f>IF(C3&gt;11.5,"scheint nicht notwendig.","sollte in Erwägung gezogen werden.")</f>
        <v>sollte in Erwägung gezogen werden.</v>
      </c>
      <c r="D16" s="5"/>
      <c r="E16" s="5"/>
      <c r="H16" s="5"/>
      <c r="I16" s="21"/>
      <c r="J16" s="21"/>
      <c r="K16" s="21"/>
      <c r="L16" s="21"/>
      <c r="M16" s="21"/>
      <c r="N16" s="5"/>
      <c r="O16" s="5"/>
      <c r="P16" s="5"/>
      <c r="Q16" s="5"/>
      <c r="R16" s="5"/>
      <c r="S16" s="5"/>
    </row>
    <row r="17" spans="1:19" x14ac:dyDescent="0.25">
      <c r="H17" s="5"/>
      <c r="I17" s="21"/>
      <c r="J17" s="21"/>
      <c r="K17" s="21"/>
      <c r="L17" s="21"/>
      <c r="M17" s="21"/>
      <c r="N17" s="5"/>
      <c r="O17" s="5"/>
      <c r="P17" s="5"/>
      <c r="Q17" s="5"/>
      <c r="R17" s="5"/>
      <c r="S17" s="5"/>
    </row>
    <row r="18" spans="1:19" x14ac:dyDescent="0.25">
      <c r="A18" s="5"/>
      <c r="B18" s="5"/>
      <c r="C18" s="5"/>
      <c r="D18" s="5"/>
      <c r="E18" s="5"/>
      <c r="F18" s="15"/>
      <c r="G18" s="15"/>
      <c r="H18" s="5"/>
      <c r="I18" s="21"/>
      <c r="J18" s="21"/>
      <c r="K18" s="21"/>
      <c r="L18" s="21"/>
      <c r="M18" s="21"/>
      <c r="N18" s="5"/>
      <c r="O18" s="5"/>
      <c r="P18" s="5"/>
      <c r="Q18" s="5"/>
      <c r="R18" s="5"/>
      <c r="S18" s="5"/>
    </row>
    <row r="19" spans="1:19" x14ac:dyDescent="0.25">
      <c r="A19" s="5"/>
      <c r="B19" s="5"/>
      <c r="C19" s="5"/>
      <c r="D19" s="5"/>
      <c r="E19" s="5"/>
      <c r="F19" s="15"/>
      <c r="G19" s="15"/>
      <c r="H19" s="5"/>
      <c r="I19" s="21"/>
      <c r="J19" s="21"/>
      <c r="K19" s="21"/>
      <c r="L19" s="21"/>
      <c r="M19" s="21"/>
      <c r="N19" s="5"/>
      <c r="O19" s="5"/>
      <c r="P19" s="5"/>
      <c r="Q19" s="5"/>
      <c r="R19" s="5"/>
      <c r="S19" s="5"/>
    </row>
    <row r="20" spans="1:19" x14ac:dyDescent="0.25">
      <c r="A20" s="5"/>
      <c r="B20" s="5"/>
      <c r="C20" s="5"/>
      <c r="D20" s="5"/>
      <c r="E20" s="5"/>
      <c r="F20" s="15"/>
      <c r="G20" s="1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</row>
    <row r="21" spans="1:19" x14ac:dyDescent="0.25">
      <c r="A21" s="5"/>
      <c r="B21" s="5"/>
      <c r="C21" s="5"/>
      <c r="D21" s="5"/>
      <c r="E21" s="5"/>
      <c r="F21" s="15"/>
      <c r="G21" s="1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x14ac:dyDescent="0.25">
      <c r="A22" s="5"/>
      <c r="B22" s="5"/>
      <c r="C22" s="5"/>
      <c r="D22" s="5"/>
      <c r="E22" s="5"/>
      <c r="F22" s="15"/>
      <c r="G22" s="1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 x14ac:dyDescent="0.25">
      <c r="A23" s="5"/>
      <c r="B23" s="5"/>
      <c r="C23" s="5"/>
      <c r="D23" s="5"/>
      <c r="E23" s="5"/>
      <c r="F23" s="15"/>
      <c r="G23" s="1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ht="15.75" x14ac:dyDescent="0.25">
      <c r="A24" s="1"/>
      <c r="B24" s="1"/>
      <c r="C24" s="1"/>
      <c r="D24" s="1"/>
      <c r="E24" s="1"/>
      <c r="F24" s="16"/>
      <c r="G24" s="16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1:19" x14ac:dyDescent="0.25"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</row>
    <row r="27" spans="1:19" x14ac:dyDescent="0.25"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</row>
    <row r="28" spans="1:19" x14ac:dyDescent="0.25"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5"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</row>
    <row r="30" spans="1:19" x14ac:dyDescent="0.25"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5"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</row>
  </sheetData>
  <sheetProtection algorithmName="SHA-512" hashValue="X8DeyEqf6yRos0nG1L+Lo+vw5k0VAAfhVOzwWblzUaPahxhL0O9F/Ak34KNtto0NVmelwsF+VPJlUkKJOJSYVg==" saltValue="aRhO2K0xhs6c0yaDq/nRHw==" spinCount="100000" sheet="1" objects="1" scenarios="1" selectLockedCells="1"/>
  <customSheetViews>
    <customSheetView guid="{6EDED0FA-0A0D-4424-893F-9B0A4A3C0C2B}">
      <selection activeCell="F3" sqref="F3:J5"/>
      <pageMargins left="0.7" right="0.7" top="0.78740157499999996" bottom="0.78740157499999996" header="0.3" footer="0.3"/>
      <pageSetup paperSize="9" orientation="portrait" r:id="rId1"/>
    </customSheetView>
  </customSheetViews>
  <mergeCells count="6">
    <mergeCell ref="A2:C2"/>
    <mergeCell ref="A5:A6"/>
    <mergeCell ref="A7:A8"/>
    <mergeCell ref="A9:A10"/>
    <mergeCell ref="A11:A12"/>
    <mergeCell ref="C3:D3"/>
  </mergeCells>
  <conditionalFormatting sqref="C3:D3">
    <cfRule type="expression" dxfId="1" priority="3">
      <formula>$O$13</formula>
    </cfRule>
  </conditionalFormatting>
  <conditionalFormatting sqref="B14">
    <cfRule type="expression" dxfId="0" priority="1">
      <formula>$O$13</formula>
    </cfRule>
  </conditionalFormatting>
  <pageMargins left="0.7" right="0.7" top="0.78740157499999996" bottom="0.78740157499999996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</xdr:col>
                    <xdr:colOff>285750</xdr:colOff>
                    <xdr:row>4</xdr:row>
                    <xdr:rowOff>171450</xdr:rowOff>
                  </from>
                  <to>
                    <xdr:col>1</xdr:col>
                    <xdr:colOff>590550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2</xdr:col>
                    <xdr:colOff>333375</xdr:colOff>
                    <xdr:row>4</xdr:row>
                    <xdr:rowOff>171450</xdr:rowOff>
                  </from>
                  <to>
                    <xdr:col>2</xdr:col>
                    <xdr:colOff>638175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Check Box 14">
              <controlPr defaultSize="0" autoFill="0" autoLine="0" autoPict="0">
                <anchor moveWithCells="1">
                  <from>
                    <xdr:col>3</xdr:col>
                    <xdr:colOff>276225</xdr:colOff>
                    <xdr:row>4</xdr:row>
                    <xdr:rowOff>171450</xdr:rowOff>
                  </from>
                  <to>
                    <xdr:col>3</xdr:col>
                    <xdr:colOff>581025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defaultSize="0" autoFill="0" autoLine="0" autoPict="0">
                <anchor moveWithCells="1">
                  <from>
                    <xdr:col>4</xdr:col>
                    <xdr:colOff>266700</xdr:colOff>
                    <xdr:row>4</xdr:row>
                    <xdr:rowOff>171450</xdr:rowOff>
                  </from>
                  <to>
                    <xdr:col>4</xdr:col>
                    <xdr:colOff>571500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defaultSize="0" autoFill="0" autoLine="0" autoPict="0">
                <anchor moveWithCells="1">
                  <from>
                    <xdr:col>5</xdr:col>
                    <xdr:colOff>257175</xdr:colOff>
                    <xdr:row>4</xdr:row>
                    <xdr:rowOff>171450</xdr:rowOff>
                  </from>
                  <to>
                    <xdr:col>5</xdr:col>
                    <xdr:colOff>600075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defaultSize="0" autoFill="0" autoLine="0" autoPict="0">
                <anchor moveWithCells="1">
                  <from>
                    <xdr:col>1</xdr:col>
                    <xdr:colOff>285750</xdr:colOff>
                    <xdr:row>6</xdr:row>
                    <xdr:rowOff>180975</xdr:rowOff>
                  </from>
                  <to>
                    <xdr:col>1</xdr:col>
                    <xdr:colOff>590550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1" name="Check Box 18">
              <controlPr defaultSize="0" autoFill="0" autoLine="0" autoPict="0">
                <anchor moveWithCells="1">
                  <from>
                    <xdr:col>2</xdr:col>
                    <xdr:colOff>333375</xdr:colOff>
                    <xdr:row>6</xdr:row>
                    <xdr:rowOff>180975</xdr:rowOff>
                  </from>
                  <to>
                    <xdr:col>2</xdr:col>
                    <xdr:colOff>638175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3</xdr:col>
                    <xdr:colOff>276225</xdr:colOff>
                    <xdr:row>6</xdr:row>
                    <xdr:rowOff>180975</xdr:rowOff>
                  </from>
                  <to>
                    <xdr:col>3</xdr:col>
                    <xdr:colOff>581025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4</xdr:col>
                    <xdr:colOff>266700</xdr:colOff>
                    <xdr:row>6</xdr:row>
                    <xdr:rowOff>180975</xdr:rowOff>
                  </from>
                  <to>
                    <xdr:col>4</xdr:col>
                    <xdr:colOff>571500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5</xdr:col>
                    <xdr:colOff>257175</xdr:colOff>
                    <xdr:row>6</xdr:row>
                    <xdr:rowOff>180975</xdr:rowOff>
                  </from>
                  <to>
                    <xdr:col>5</xdr:col>
                    <xdr:colOff>600075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1</xdr:col>
                    <xdr:colOff>285750</xdr:colOff>
                    <xdr:row>8</xdr:row>
                    <xdr:rowOff>180975</xdr:rowOff>
                  </from>
                  <to>
                    <xdr:col>1</xdr:col>
                    <xdr:colOff>590550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2</xdr:col>
                    <xdr:colOff>333375</xdr:colOff>
                    <xdr:row>8</xdr:row>
                    <xdr:rowOff>180975</xdr:rowOff>
                  </from>
                  <to>
                    <xdr:col>2</xdr:col>
                    <xdr:colOff>638175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3</xdr:col>
                    <xdr:colOff>276225</xdr:colOff>
                    <xdr:row>8</xdr:row>
                    <xdr:rowOff>180975</xdr:rowOff>
                  </from>
                  <to>
                    <xdr:col>3</xdr:col>
                    <xdr:colOff>581025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4</xdr:col>
                    <xdr:colOff>266700</xdr:colOff>
                    <xdr:row>8</xdr:row>
                    <xdr:rowOff>180975</xdr:rowOff>
                  </from>
                  <to>
                    <xdr:col>4</xdr:col>
                    <xdr:colOff>571500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5</xdr:col>
                    <xdr:colOff>257175</xdr:colOff>
                    <xdr:row>8</xdr:row>
                    <xdr:rowOff>180975</xdr:rowOff>
                  </from>
                  <to>
                    <xdr:col>5</xdr:col>
                    <xdr:colOff>600075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</xdr:col>
                    <xdr:colOff>285750</xdr:colOff>
                    <xdr:row>10</xdr:row>
                    <xdr:rowOff>171450</xdr:rowOff>
                  </from>
                  <to>
                    <xdr:col>1</xdr:col>
                    <xdr:colOff>590550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2</xdr:col>
                    <xdr:colOff>333375</xdr:colOff>
                    <xdr:row>10</xdr:row>
                    <xdr:rowOff>180975</xdr:rowOff>
                  </from>
                  <to>
                    <xdr:col>2</xdr:col>
                    <xdr:colOff>638175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3</xdr:col>
                    <xdr:colOff>276225</xdr:colOff>
                    <xdr:row>10</xdr:row>
                    <xdr:rowOff>180975</xdr:rowOff>
                  </from>
                  <to>
                    <xdr:col>3</xdr:col>
                    <xdr:colOff>581025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4</xdr:col>
                    <xdr:colOff>266700</xdr:colOff>
                    <xdr:row>10</xdr:row>
                    <xdr:rowOff>180975</xdr:rowOff>
                  </from>
                  <to>
                    <xdr:col>4</xdr:col>
                    <xdr:colOff>571500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5</xdr:col>
                    <xdr:colOff>257175</xdr:colOff>
                    <xdr:row>10</xdr:row>
                    <xdr:rowOff>180975</xdr:rowOff>
                  </from>
                  <to>
                    <xdr:col>5</xdr:col>
                    <xdr:colOff>600075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A3A9C238-1317-4F7D-8D86-C4721C3840B2}">
            <x14:iconSet iconSet="3Symbols2" custom="1">
              <x14:cfvo type="percent">
                <xm:f>0</xm:f>
              </x14:cfvo>
              <x14:cfvo type="num">
                <xm:f>1</xm:f>
              </x14:cfvo>
              <x14:cfvo type="num">
                <xm:f>1.5</xm:f>
              </x14:cfvo>
              <x14:cfIcon iconSet="3Symbols2" iconId="1"/>
              <x14:cfIcon iconSet="3Symbols2" iconId="2"/>
              <x14:cfIcon iconSet="3Symbols2" iconId="0"/>
            </x14:iconSet>
          </x14:cfRule>
          <xm:sqref>G6:G12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Charite Universitaetsmedizin Berlin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Magerl, Markus</dc:creator>
  <cp:lastModifiedBy>Magerl, Markus</cp:lastModifiedBy>
  <cp:lastPrinted>2016-01-21T13:08:16Z</cp:lastPrinted>
  <dcterms:created xsi:type="dcterms:W3CDTF">2014-04-25T14:10:19Z</dcterms:created>
  <dcterms:modified xsi:type="dcterms:W3CDTF">2016-01-21T13:13:25Z</dcterms:modified>
</cp:coreProperties>
</file>